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0"/>
  </bookViews>
  <sheets>
    <sheet name="Factura simple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1" authorId="0">
      <text>
        <r>
          <rPr>
            <sz val="8"/>
            <rFont val="Tahoma"/>
            <family val="2"/>
          </rPr>
          <t xml:space="preserve">HIDRORGAN S.C 
</t>
        </r>
        <r>
          <rPr>
            <b/>
            <sz val="18"/>
            <rFont val="Tahoma"/>
            <family val="2"/>
          </rPr>
          <t>genera tu folio para tener valides tu pedido
GRACIAS</t>
        </r>
      </text>
    </comment>
    <comment ref="F5" authorId="0">
      <text>
        <r>
          <rPr>
            <b/>
            <sz val="8"/>
            <rFont val="Tahoma"/>
            <family val="2"/>
          </rPr>
          <t>NO MOVER ESTA CELDA</t>
        </r>
      </text>
    </comment>
    <comment ref="F8" authorId="0">
      <text>
        <r>
          <rPr>
            <b/>
            <sz val="8"/>
            <rFont val="Tahoma"/>
            <family val="2"/>
          </rPr>
          <t>NO MOVER ESTA CELDA</t>
        </r>
      </text>
    </comment>
    <comment ref="B7" authorId="0">
      <text>
        <r>
          <rPr>
            <b/>
            <sz val="14"/>
            <rFont val="Tahoma"/>
            <family val="2"/>
          </rPr>
          <t>llena tus datos por favor</t>
        </r>
      </text>
    </comment>
  </commentList>
</comments>
</file>

<file path=xl/sharedStrings.xml><?xml version="1.0" encoding="utf-8"?>
<sst xmlns="http://schemas.openxmlformats.org/spreadsheetml/2006/main" count="41" uniqueCount="29">
  <si>
    <t>[Nombre de la compañía]</t>
  </si>
  <si>
    <t>[Dirección]</t>
  </si>
  <si>
    <t>FECHA:</t>
  </si>
  <si>
    <t>[Dirección 2]</t>
  </si>
  <si>
    <t>[Ciudad, código postal]</t>
  </si>
  <si>
    <t>[Número de teléfono]</t>
  </si>
  <si>
    <t>[Número de fax]</t>
  </si>
  <si>
    <t>Facturar a:</t>
  </si>
  <si>
    <t>Enviar a:</t>
  </si>
  <si>
    <t>[Nombre]</t>
  </si>
  <si>
    <t>CANTIDAD</t>
  </si>
  <si>
    <t> DESCRIPCIÓN </t>
  </si>
  <si>
    <t>PRECIO POR UNIDAD</t>
  </si>
  <si>
    <t>TOTAL</t>
  </si>
  <si>
    <t>Subtotal</t>
  </si>
  <si>
    <t>Transporte</t>
  </si>
  <si>
    <t>Impuesto venta</t>
  </si>
  <si>
    <t>Impuesto venta en compra</t>
  </si>
  <si>
    <t>Total</t>
  </si>
  <si>
    <t>[Nombre de la persona de contacto, número de teléfono y dirección de correo electrónico]</t>
  </si>
  <si>
    <t>Si tiene alguna pregunta relacionada con esta factura, le rogamos que se ponga en contacto con:</t>
  </si>
  <si>
    <t>GRACIAS POR CONFIAR EN NOSOTROS</t>
  </si>
  <si>
    <t>Nº DE FACTURA</t>
  </si>
  <si>
    <t>Nº DE INVENTARIO</t>
  </si>
  <si>
    <t>Plátano Tabasco</t>
  </si>
  <si>
    <t> porcentaje de hombres-camión</t>
  </si>
  <si>
    <t>dirección de envió de pedido</t>
  </si>
  <si>
    <t>Hidrorgan de Productora de Ramonal  S.C de R.S de C.V</t>
  </si>
  <si>
    <t>agrícola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</si>
</sst>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.00"/>
    <numFmt numFmtId="191" formatCode="&quot;$&quot;#,##0.00_);\(&quot;$&quot;#,##0.00\);;"/>
    <numFmt numFmtId="192" formatCode="#,##0.00\ &quot;€&quot;"/>
    <numFmt numFmtId="193" formatCode="&quot;€&quot;#,##0.00_);\(&quot;€&quot;#,##0.00\)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Inherit"/>
      <family val="0"/>
    </font>
    <font>
      <sz val="9"/>
      <color indexed="63"/>
      <name val="Arial"/>
      <family val="2"/>
    </font>
    <font>
      <b/>
      <i/>
      <sz val="14"/>
      <color indexed="56"/>
      <name val="Arial"/>
      <family val="2"/>
    </font>
    <font>
      <b/>
      <i/>
      <sz val="12"/>
      <color indexed="56"/>
      <name val="Arial"/>
      <family val="2"/>
    </font>
    <font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Inherit"/>
      <family val="0"/>
    </font>
    <font>
      <sz val="9"/>
      <color rgb="FF444444"/>
      <name val="Arial"/>
      <family val="2"/>
    </font>
    <font>
      <b/>
      <i/>
      <sz val="12"/>
      <color rgb="FF002060"/>
      <name val="Arial"/>
      <family val="2"/>
    </font>
    <font>
      <i/>
      <sz val="10"/>
      <color rgb="FF002060"/>
      <name val="Arial"/>
      <family val="2"/>
    </font>
    <font>
      <b/>
      <i/>
      <sz val="14"/>
      <color rgb="FF00206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8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191" fontId="0" fillId="0" borderId="0" xfId="0" applyNumberFormat="1" applyAlignment="1">
      <alignment vertical="center"/>
    </xf>
    <xf numFmtId="184" fontId="4" fillId="0" borderId="12" xfId="0" applyNumberFormat="1" applyFont="1" applyBorder="1" applyAlignment="1">
      <alignment horizontal="center" vertical="center"/>
    </xf>
    <xf numFmtId="193" fontId="4" fillId="33" borderId="1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85" fontId="0" fillId="0" borderId="0" xfId="0" applyNumberFormat="1" applyBorder="1" applyAlignment="1">
      <alignment vertical="center" wrapText="1"/>
    </xf>
    <xf numFmtId="192" fontId="0" fillId="0" borderId="0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4" fillId="33" borderId="13" xfId="0" applyNumberFormat="1" applyFont="1" applyFill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4" fillId="33" borderId="14" xfId="0" applyNumberFormat="1" applyFont="1" applyFill="1" applyBorder="1" applyAlignment="1">
      <alignment vertical="center"/>
    </xf>
    <xf numFmtId="4" fontId="4" fillId="33" borderId="15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50" fillId="34" borderId="16" xfId="0" applyFont="1" applyFill="1" applyBorder="1" applyAlignment="1" applyProtection="1">
      <alignment vertical="center" wrapText="1"/>
      <protection/>
    </xf>
    <xf numFmtId="0" fontId="50" fillId="34" borderId="16" xfId="0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51" fillId="0" borderId="0" xfId="0" applyFont="1" applyAlignment="1">
      <alignment/>
    </xf>
    <xf numFmtId="22" fontId="3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50" fillId="34" borderId="0" xfId="0" applyFont="1" applyFill="1" applyBorder="1" applyAlignment="1" applyProtection="1">
      <alignment vertical="center" wrapText="1"/>
      <protection locked="0"/>
    </xf>
    <xf numFmtId="0" fontId="52" fillId="0" borderId="0" xfId="0" applyFont="1" applyAlignment="1">
      <alignment horizontal="center" vertical="justify" wrapText="1"/>
    </xf>
    <xf numFmtId="0" fontId="53" fillId="0" borderId="0" xfId="0" applyFont="1" applyAlignment="1">
      <alignment horizontal="center" vertical="justify" wrapText="1"/>
    </xf>
    <xf numFmtId="0" fontId="54" fillId="34" borderId="0" xfId="0" applyFont="1" applyFill="1" applyAlignment="1">
      <alignment/>
    </xf>
    <xf numFmtId="0" fontId="0" fillId="0" borderId="0" xfId="0" applyAlignment="1">
      <alignment wrapText="1"/>
    </xf>
    <xf numFmtId="4" fontId="4" fillId="33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0" fillId="34" borderId="19" xfId="0" applyFont="1" applyFill="1" applyBorder="1" applyAlignment="1">
      <alignment wrapText="1"/>
    </xf>
    <xf numFmtId="4" fontId="0" fillId="0" borderId="20" xfId="0" applyNumberForma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2</xdr:col>
      <xdr:colOff>1190625</xdr:colOff>
      <xdr:row>3</xdr:row>
      <xdr:rowOff>0</xdr:rowOff>
    </xdr:to>
    <xdr:pic>
      <xdr:nvPicPr>
        <xdr:cNvPr id="1" name="1 Imagen" descr="Hidrorgan Fruta, Verdura y Marisc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971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a%20de%20precios%202014%20de%20frutas%20y%20verdu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pedido f y v"/>
      <sheetName val="Hoja2"/>
    </sheetNames>
    <definedNames>
      <definedName name="Pimientos_Morron_Rojo" refersTo="=lista de pedido f y v!$B$23"/>
    </definedNames>
    <sheetDataSet>
      <sheetData sheetId="0">
        <row r="6">
          <cell r="G6">
            <v>41710.52815925926</v>
          </cell>
        </row>
        <row r="10">
          <cell r="B10" t="str">
            <v>Aguacate Hass</v>
          </cell>
          <cell r="F10" t="str">
            <v>50-01-01-0012</v>
          </cell>
          <cell r="G10">
            <v>0</v>
          </cell>
          <cell r="H10">
            <v>0</v>
          </cell>
        </row>
        <row r="11">
          <cell r="B11" t="str">
            <v>Fresa</v>
          </cell>
          <cell r="F11" t="str">
            <v>50-01-01-0013</v>
          </cell>
          <cell r="G11">
            <v>0</v>
          </cell>
          <cell r="H11">
            <v>0</v>
          </cell>
        </row>
        <row r="12">
          <cell r="B12" t="str">
            <v>Pimientos Morron Anaranjado</v>
          </cell>
          <cell r="F12" t="str">
            <v>50-01-01-0014</v>
          </cell>
          <cell r="G12">
            <v>0</v>
          </cell>
          <cell r="H12">
            <v>0</v>
          </cell>
        </row>
        <row r="13">
          <cell r="B13" t="str">
            <v>Calabacita Italiana</v>
          </cell>
          <cell r="F13" t="str">
            <v>50-01-01-0015</v>
          </cell>
          <cell r="G13">
            <v>0</v>
          </cell>
          <cell r="H13">
            <v>0</v>
          </cell>
        </row>
        <row r="14">
          <cell r="B14" t="str">
            <v>Limón S/semilla</v>
          </cell>
          <cell r="F14" t="str">
            <v>50-01-01-0016</v>
          </cell>
          <cell r="G14">
            <v>0</v>
          </cell>
          <cell r="H14">
            <v>0</v>
          </cell>
        </row>
        <row r="15">
          <cell r="B15" t="str">
            <v>Jitomates</v>
          </cell>
          <cell r="F15" t="str">
            <v>50-01-01-0017</v>
          </cell>
          <cell r="G15">
            <v>0</v>
          </cell>
          <cell r="H15">
            <v>0</v>
          </cell>
        </row>
        <row r="16">
          <cell r="B16" t="str">
            <v>chile habanero</v>
          </cell>
          <cell r="F16" t="str">
            <v>50-01-01-0018</v>
          </cell>
          <cell r="G16">
            <v>0</v>
          </cell>
          <cell r="H16">
            <v>0</v>
          </cell>
        </row>
        <row r="17">
          <cell r="B17" t="str">
            <v>Melón Cantaloupe # 12</v>
          </cell>
          <cell r="F17" t="str">
            <v>50-01-01-0019</v>
          </cell>
          <cell r="G17">
            <v>0</v>
          </cell>
          <cell r="H17">
            <v>0</v>
          </cell>
        </row>
        <row r="18">
          <cell r="B18" t="str">
            <v>Pepino</v>
          </cell>
          <cell r="F18" t="str">
            <v>50-01-01-0020</v>
          </cell>
          <cell r="G18">
            <v>0</v>
          </cell>
          <cell r="H18">
            <v>0</v>
          </cell>
        </row>
        <row r="19">
          <cell r="B19" t="str">
            <v>Pimientos Morron Amarillo</v>
          </cell>
          <cell r="F19" t="str">
            <v>50-01-01-0021</v>
          </cell>
          <cell r="G19">
            <v>0</v>
          </cell>
          <cell r="H19">
            <v>0</v>
          </cell>
        </row>
        <row r="20">
          <cell r="B20" t="str">
            <v>Pimientos Morron Rojo</v>
          </cell>
          <cell r="F20" t="str">
            <v>50-01-01-0022</v>
          </cell>
          <cell r="G20">
            <v>0</v>
          </cell>
          <cell r="H20">
            <v>0</v>
          </cell>
        </row>
        <row r="21">
          <cell r="B21" t="str">
            <v>Papaya Maradol</v>
          </cell>
          <cell r="F21" t="str">
            <v>50-01-01-0023</v>
          </cell>
          <cell r="G21">
            <v>0</v>
          </cell>
          <cell r="H21">
            <v>0</v>
          </cell>
        </row>
        <row r="22">
          <cell r="B22" t="str">
            <v>Piña Grande</v>
          </cell>
          <cell r="F22" t="str">
            <v>50-01-01-0024</v>
          </cell>
          <cell r="G22">
            <v>0</v>
          </cell>
          <cell r="H22">
            <v>0</v>
          </cell>
        </row>
        <row r="23">
          <cell r="B23" t="str">
            <v>Pimientos Morron Verde</v>
          </cell>
          <cell r="F23" t="str">
            <v>50-02-02-0015</v>
          </cell>
          <cell r="G23">
            <v>0</v>
          </cell>
          <cell r="H23">
            <v>0</v>
          </cell>
        </row>
        <row r="24">
          <cell r="B24" t="str">
            <v>Zanahorias</v>
          </cell>
          <cell r="F24" t="str">
            <v>50-01-01-0026</v>
          </cell>
          <cell r="G24">
            <v>0</v>
          </cell>
          <cell r="H24">
            <v>0</v>
          </cell>
        </row>
        <row r="25">
          <cell r="B25" t="str">
            <v>sandia</v>
          </cell>
          <cell r="F25" t="str">
            <v>50-01-01-0027</v>
          </cell>
          <cell r="G25">
            <v>0</v>
          </cell>
          <cell r="H25">
            <v>0</v>
          </cell>
        </row>
        <row r="26">
          <cell r="B26" t="str">
            <v>cebolla roja</v>
          </cell>
          <cell r="F26" t="str">
            <v>50-01-01-0028</v>
          </cell>
          <cell r="G26">
            <v>0</v>
          </cell>
          <cell r="H26">
            <v>0</v>
          </cell>
        </row>
        <row r="27">
          <cell r="B27" t="str">
            <v>papa</v>
          </cell>
          <cell r="F27" t="str">
            <v>30-01-02-0029</v>
          </cell>
          <cell r="G27">
            <v>0</v>
          </cell>
          <cell r="H27">
            <v>0</v>
          </cell>
        </row>
        <row r="28">
          <cell r="B28" t="str">
            <v>Lechugas</v>
          </cell>
          <cell r="F28" t="str">
            <v>50-01-05-0030</v>
          </cell>
          <cell r="G28">
            <v>0</v>
          </cell>
          <cell r="H28">
            <v>0</v>
          </cell>
        </row>
        <row r="29">
          <cell r="B29" t="str">
            <v>cebolla blanca</v>
          </cell>
          <cell r="F29" t="str">
            <v>50-01-05-0031</v>
          </cell>
          <cell r="G29">
            <v>0</v>
          </cell>
          <cell r="H29">
            <v>0</v>
          </cell>
        </row>
        <row r="30">
          <cell r="B30" t="str">
            <v>Guanábanas</v>
          </cell>
          <cell r="F30" t="str">
            <v>50-01-05-0032</v>
          </cell>
          <cell r="G30">
            <v>0</v>
          </cell>
          <cell r="H30">
            <v>0</v>
          </cell>
        </row>
        <row r="31">
          <cell r="F31" t="str">
            <v>50-05-01-0031</v>
          </cell>
          <cell r="G31">
            <v>0</v>
          </cell>
          <cell r="H31">
            <v>0</v>
          </cell>
        </row>
        <row r="32">
          <cell r="B32" t="str">
            <v>Cacahuatas</v>
          </cell>
          <cell r="F32" t="str">
            <v>50-05-01-0032</v>
          </cell>
          <cell r="G32">
            <v>0</v>
          </cell>
          <cell r="H32">
            <v>0</v>
          </cell>
        </row>
        <row r="33">
          <cell r="F33" t="str">
            <v>40-02-01-0001</v>
          </cell>
          <cell r="G33">
            <v>0</v>
          </cell>
          <cell r="H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60"/>
  <sheetViews>
    <sheetView showGridLines="0" tabSelected="1" zoomScalePageLayoutView="0" workbookViewId="0" topLeftCell="A25">
      <selection activeCell="D34" sqref="D34"/>
    </sheetView>
  </sheetViews>
  <sheetFormatPr defaultColWidth="9.140625" defaultRowHeight="12.75"/>
  <cols>
    <col min="1" max="1" width="1.1484375" style="0" customWidth="1"/>
    <col min="2" max="2" width="11.7109375" style="0" customWidth="1"/>
    <col min="3" max="3" width="20.28125" style="0" customWidth="1"/>
    <col min="4" max="4" width="31.7109375" style="0" customWidth="1"/>
    <col min="5" max="5" width="23.00390625" style="0" customWidth="1"/>
    <col min="6" max="6" width="17.421875" style="0" customWidth="1"/>
  </cols>
  <sheetData>
    <row r="3" spans="3:6" ht="15.75">
      <c r="C3" s="33"/>
      <c r="D3" s="38" t="s">
        <v>27</v>
      </c>
      <c r="E3" s="39"/>
      <c r="F3" s="34"/>
    </row>
    <row r="4" spans="2:5" ht="18.75">
      <c r="B4" s="40" t="s">
        <v>28</v>
      </c>
      <c r="C4" s="40"/>
      <c r="D4" s="41"/>
      <c r="E4" s="41"/>
    </row>
    <row r="5" s="1" customFormat="1" ht="12">
      <c r="F5" s="32">
        <f>'[1]lista de pedido f y v'!$G$6</f>
        <v>41710.52815925926</v>
      </c>
    </row>
    <row r="6" ht="9" customHeight="1"/>
    <row r="7" spans="2:6" ht="12.75">
      <c r="B7" t="s">
        <v>1</v>
      </c>
      <c r="F7" s="2" t="s">
        <v>2</v>
      </c>
    </row>
    <row r="8" spans="2:6" ht="12.75">
      <c r="B8" t="s">
        <v>3</v>
      </c>
      <c r="F8" s="3">
        <f ca="1">TODAY()</f>
        <v>41710</v>
      </c>
    </row>
    <row r="9" ht="12.75">
      <c r="B9" t="s">
        <v>4</v>
      </c>
    </row>
    <row r="10" spans="2:6" ht="12.75">
      <c r="B10" t="s">
        <v>5</v>
      </c>
      <c r="F10" s="2" t="s">
        <v>22</v>
      </c>
    </row>
    <row r="11" spans="2:6" ht="12.75">
      <c r="B11" t="s">
        <v>6</v>
      </c>
      <c r="F11" s="4">
        <v>100</v>
      </c>
    </row>
    <row r="12" ht="7.5" customHeight="1"/>
    <row r="13" ht="8.25" customHeight="1"/>
    <row r="14" spans="2:5" ht="12.75">
      <c r="B14" s="2" t="s">
        <v>7</v>
      </c>
      <c r="E14" s="2" t="s">
        <v>8</v>
      </c>
    </row>
    <row r="15" spans="2:5" ht="12.75">
      <c r="B15" t="s">
        <v>9</v>
      </c>
      <c r="E15" s="15" t="s">
        <v>9</v>
      </c>
    </row>
    <row r="16" spans="2:5" ht="12.75">
      <c r="B16" t="s">
        <v>0</v>
      </c>
      <c r="E16" t="s">
        <v>0</v>
      </c>
    </row>
    <row r="17" spans="2:5" ht="12.75">
      <c r="B17" t="s">
        <v>1</v>
      </c>
      <c r="E17" t="s">
        <v>1</v>
      </c>
    </row>
    <row r="18" spans="3:4" ht="15">
      <c r="C18" s="36" t="s">
        <v>26</v>
      </c>
      <c r="D18" s="36"/>
    </row>
    <row r="19" spans="2:5" ht="12.75">
      <c r="B19" t="s">
        <v>3</v>
      </c>
      <c r="E19" t="s">
        <v>3</v>
      </c>
    </row>
    <row r="20" spans="2:5" ht="12.75">
      <c r="B20" t="s">
        <v>4</v>
      </c>
      <c r="E20" t="s">
        <v>4</v>
      </c>
    </row>
    <row r="21" spans="2:5" ht="12.75">
      <c r="B21" t="s">
        <v>5</v>
      </c>
      <c r="E21" t="s">
        <v>5</v>
      </c>
    </row>
    <row r="22" ht="7.5" customHeight="1"/>
    <row r="23" ht="9" customHeight="1"/>
    <row r="24" spans="2:6" s="5" customFormat="1" ht="19.5" customHeight="1">
      <c r="B24" s="6" t="s">
        <v>10</v>
      </c>
      <c r="C24" s="6" t="s">
        <v>23</v>
      </c>
      <c r="D24" s="13" t="s">
        <v>11</v>
      </c>
      <c r="E24" s="7" t="s">
        <v>12</v>
      </c>
      <c r="F24" s="6" t="s">
        <v>13</v>
      </c>
    </row>
    <row r="25" spans="2:6" s="5" customFormat="1" ht="19.5" customHeight="1" thickBot="1">
      <c r="B25" s="30">
        <f>'[1]lista de pedido f y v'!$G$10</f>
        <v>0</v>
      </c>
      <c r="C25" s="16" t="str">
        <f>'[1]lista de pedido f y v'!$F$10</f>
        <v>50-01-01-0012</v>
      </c>
      <c r="D25" s="28" t="str">
        <f>'[1]lista de pedido f y v'!$B$10</f>
        <v>Aguacate Hass</v>
      </c>
      <c r="E25" s="21">
        <f>'[1]lista de pedido f y v'!$H$10</f>
        <v>0</v>
      </c>
      <c r="F25" s="42">
        <f>SUM(E25*B25)</f>
        <v>0</v>
      </c>
    </row>
    <row r="26" spans="2:6" s="5" customFormat="1" ht="19.5" customHeight="1" thickBot="1">
      <c r="B26" s="16">
        <f>'[1]lista de pedido f y v'!$G$11</f>
        <v>0</v>
      </c>
      <c r="C26" s="16" t="str">
        <f>'[1]lista de pedido f y v'!$F$11</f>
        <v>50-01-01-0013</v>
      </c>
      <c r="D26" s="28" t="str">
        <f>'[1]lista de pedido f y v'!$B$11</f>
        <v>Fresa</v>
      </c>
      <c r="E26" s="23">
        <f>'[1]lista de pedido f y v'!$H$11</f>
        <v>0</v>
      </c>
      <c r="F26" s="42">
        <f>SUM(E26*B26)</f>
        <v>0</v>
      </c>
    </row>
    <row r="27" spans="2:6" s="5" customFormat="1" ht="19.5" customHeight="1" thickBot="1">
      <c r="B27" s="16">
        <f>'[1]lista de pedido f y v'!$G$12</f>
        <v>0</v>
      </c>
      <c r="C27" s="16" t="str">
        <f>'[1]lista de pedido f y v'!$F$12</f>
        <v>50-01-01-0014</v>
      </c>
      <c r="D27" s="28" t="str">
        <f>'[1]lista de pedido f y v'!$B$12</f>
        <v>Pimientos Morron Anaranjado</v>
      </c>
      <c r="E27" s="23">
        <f>'[1]lista de pedido f y v'!$H$12</f>
        <v>0</v>
      </c>
      <c r="F27" s="42">
        <f aca="true" t="shared" si="0" ref="F27:F38">SUM(E27*B27)</f>
        <v>0</v>
      </c>
    </row>
    <row r="28" spans="2:6" s="5" customFormat="1" ht="19.5" customHeight="1" thickBot="1">
      <c r="B28" s="16">
        <f>'[1]lista de pedido f y v'!$G$13</f>
        <v>0</v>
      </c>
      <c r="C28" s="16" t="str">
        <f>'[1]lista de pedido f y v'!$F$13</f>
        <v>50-01-01-0015</v>
      </c>
      <c r="D28" s="29" t="str">
        <f>'[1]lista de pedido f y v'!$B$13</f>
        <v>Calabacita Italiana</v>
      </c>
      <c r="E28" s="23">
        <f>'[1]lista de pedido f y v'!$H$13</f>
        <v>0</v>
      </c>
      <c r="F28" s="42">
        <f t="shared" si="0"/>
        <v>0</v>
      </c>
    </row>
    <row r="29" spans="2:6" s="5" customFormat="1" ht="19.5" customHeight="1" thickBot="1">
      <c r="B29" s="16">
        <f>'[1]lista de pedido f y v'!$G$14</f>
        <v>0</v>
      </c>
      <c r="C29" s="16" t="str">
        <f>'[1]lista de pedido f y v'!$F$14</f>
        <v>50-01-01-0016</v>
      </c>
      <c r="D29" s="29" t="str">
        <f>'[1]lista de pedido f y v'!$B$14</f>
        <v>Limón S/semilla</v>
      </c>
      <c r="E29" s="23">
        <f>'[1]lista de pedido f y v'!$H$14</f>
        <v>0</v>
      </c>
      <c r="F29" s="42">
        <f t="shared" si="0"/>
        <v>0</v>
      </c>
    </row>
    <row r="30" spans="2:6" s="5" customFormat="1" ht="19.5" customHeight="1" thickBot="1">
      <c r="B30" s="16">
        <f>'[1]lista de pedido f y v'!$G$15</f>
        <v>0</v>
      </c>
      <c r="C30" s="16" t="str">
        <f>'[1]lista de pedido f y v'!$F$15</f>
        <v>50-01-01-0017</v>
      </c>
      <c r="D30" s="29" t="str">
        <f>'[1]lista de pedido f y v'!$B$15</f>
        <v>Jitomates</v>
      </c>
      <c r="E30" s="23">
        <f>'[1]lista de pedido f y v'!$H$15</f>
        <v>0</v>
      </c>
      <c r="F30" s="42">
        <f t="shared" si="0"/>
        <v>0</v>
      </c>
    </row>
    <row r="31" spans="2:6" s="5" customFormat="1" ht="19.5" customHeight="1" thickBot="1">
      <c r="B31" s="16">
        <f>'[1]lista de pedido f y v'!$G$16</f>
        <v>0</v>
      </c>
      <c r="C31" s="16" t="str">
        <f>'[1]lista de pedido f y v'!$F$16</f>
        <v>50-01-01-0018</v>
      </c>
      <c r="D31" s="29" t="str">
        <f>'[1]lista de pedido f y v'!$B$16</f>
        <v>chile habanero</v>
      </c>
      <c r="E31" s="23">
        <f>'[1]lista de pedido f y v'!$H$16</f>
        <v>0</v>
      </c>
      <c r="F31" s="42">
        <f t="shared" si="0"/>
        <v>0</v>
      </c>
    </row>
    <row r="32" spans="2:6" s="5" customFormat="1" ht="19.5" customHeight="1" thickBot="1">
      <c r="B32" s="16">
        <f>'[1]lista de pedido f y v'!$G$17</f>
        <v>0</v>
      </c>
      <c r="C32" s="16" t="str">
        <f>'[1]lista de pedido f y v'!$F$17</f>
        <v>50-01-01-0019</v>
      </c>
      <c r="D32" s="29" t="str">
        <f>'[1]lista de pedido f y v'!$B$17</f>
        <v>Melón Cantaloupe # 12</v>
      </c>
      <c r="E32" s="23">
        <f>'[1]lista de pedido f y v'!$H$17</f>
        <v>0</v>
      </c>
      <c r="F32" s="42">
        <f t="shared" si="0"/>
        <v>0</v>
      </c>
    </row>
    <row r="33" spans="2:6" s="5" customFormat="1" ht="19.5" customHeight="1" thickBot="1">
      <c r="B33" s="16">
        <f>'[1]lista de pedido f y v'!$G$18</f>
        <v>0</v>
      </c>
      <c r="C33" s="16" t="str">
        <f>'[1]lista de pedido f y v'!$F$18</f>
        <v>50-01-01-0020</v>
      </c>
      <c r="D33" s="29" t="str">
        <f>'[1]lista de pedido f y v'!$B$18</f>
        <v>Pepino</v>
      </c>
      <c r="E33" s="23">
        <f>'[1]lista de pedido f y v'!$H$18</f>
        <v>0</v>
      </c>
      <c r="F33" s="42">
        <f t="shared" si="0"/>
        <v>0</v>
      </c>
    </row>
    <row r="34" spans="2:6" s="5" customFormat="1" ht="19.5" customHeight="1" thickBot="1">
      <c r="B34" s="16">
        <f>'[1]lista de pedido f y v'!$G$19</f>
        <v>0</v>
      </c>
      <c r="C34" s="16" t="str">
        <f>'[1]lista de pedido f y v'!$F$19</f>
        <v>50-01-01-0021</v>
      </c>
      <c r="D34" s="29" t="str">
        <f>'[1]lista de pedido f y v'!$B$19</f>
        <v>Pimientos Morron Amarillo</v>
      </c>
      <c r="E34" s="23">
        <f>'[1]lista de pedido f y v'!$H$19</f>
        <v>0</v>
      </c>
      <c r="F34" s="42">
        <f t="shared" si="0"/>
        <v>0</v>
      </c>
    </row>
    <row r="35" spans="2:6" s="5" customFormat="1" ht="19.5" customHeight="1" thickBot="1">
      <c r="B35" s="16">
        <f>'[1]lista de pedido f y v'!$G$20</f>
        <v>0</v>
      </c>
      <c r="C35" s="16" t="str">
        <f>'[1]lista de pedido f y v'!$F$20</f>
        <v>50-01-01-0022</v>
      </c>
      <c r="D35" s="29" t="str">
        <f>'[1]lista de pedido f y v'!$B$20</f>
        <v>Pimientos Morron Rojo</v>
      </c>
      <c r="E35" s="23">
        <f>'[1]lista de pedido f y v'!$H$20</f>
        <v>0</v>
      </c>
      <c r="F35" s="42">
        <f t="shared" si="0"/>
        <v>0</v>
      </c>
    </row>
    <row r="36" spans="2:6" s="5" customFormat="1" ht="19.5" customHeight="1" thickBot="1">
      <c r="B36" s="16">
        <f>'[1]lista de pedido f y v'!$G$21</f>
        <v>0</v>
      </c>
      <c r="C36" s="16" t="str">
        <f>'[1]lista de pedido f y v'!$F$21</f>
        <v>50-01-01-0023</v>
      </c>
      <c r="D36" s="29" t="str">
        <f>'[1]lista de pedido f y v'!$B$21</f>
        <v>Papaya Maradol</v>
      </c>
      <c r="E36" s="23">
        <f>'[1]lista de pedido f y v'!$H$21</f>
        <v>0</v>
      </c>
      <c r="F36" s="42">
        <f t="shared" si="0"/>
        <v>0</v>
      </c>
    </row>
    <row r="37" spans="2:6" s="5" customFormat="1" ht="19.5" customHeight="1" thickBot="1">
      <c r="B37" s="16">
        <f>'[1]lista de pedido f y v'!$G$22</f>
        <v>0</v>
      </c>
      <c r="C37" s="16" t="str">
        <f>'[1]lista de pedido f y v'!$F$22</f>
        <v>50-01-01-0024</v>
      </c>
      <c r="D37" s="29" t="str">
        <f>'[1]lista de pedido f y v'!$B$22</f>
        <v>Piña Grande</v>
      </c>
      <c r="E37" s="23">
        <f>'[1]lista de pedido f y v'!$H$22</f>
        <v>0</v>
      </c>
      <c r="F37" s="42">
        <f t="shared" si="0"/>
        <v>0</v>
      </c>
    </row>
    <row r="38" spans="2:6" s="5" customFormat="1" ht="19.5" customHeight="1" thickBot="1">
      <c r="B38" s="16">
        <f>'[1]lista de pedido f y v'!$G$23</f>
        <v>0</v>
      </c>
      <c r="C38" s="16" t="str">
        <f>'[1]lista de pedido f y v'!$F$23</f>
        <v>50-02-02-0015</v>
      </c>
      <c r="D38" s="29" t="str">
        <f>[1]!Pimientos_Morron_Rojo</f>
        <v>Pimientos Morron Verde</v>
      </c>
      <c r="E38" s="24">
        <f>'[1]lista de pedido f y v'!$H$23</f>
        <v>0</v>
      </c>
      <c r="F38" s="42">
        <f t="shared" si="0"/>
        <v>0</v>
      </c>
    </row>
    <row r="39" spans="2:6" s="5" customFormat="1" ht="19.5" customHeight="1" thickBot="1">
      <c r="B39" s="16">
        <f>'[1]lista de pedido f y v'!$G$24</f>
        <v>0</v>
      </c>
      <c r="C39" s="16" t="str">
        <f>'[1]lista de pedido f y v'!$F$24</f>
        <v>50-01-01-0026</v>
      </c>
      <c r="D39" s="29" t="str">
        <f>'[1]lista de pedido f y v'!$B$24</f>
        <v>Zanahorias</v>
      </c>
      <c r="E39" s="23">
        <f>'[1]lista de pedido f y v'!$H$24</f>
        <v>0</v>
      </c>
      <c r="F39" s="42">
        <f aca="true" t="shared" si="1" ref="F39:F48">SUM(E39*B39)</f>
        <v>0</v>
      </c>
    </row>
    <row r="40" spans="2:6" s="5" customFormat="1" ht="19.5" customHeight="1" thickBot="1">
      <c r="B40" s="16">
        <f>'[1]lista de pedido f y v'!$G$25</f>
        <v>0</v>
      </c>
      <c r="C40" s="16" t="str">
        <f>'[1]lista de pedido f y v'!$F$25</f>
        <v>50-01-01-0027</v>
      </c>
      <c r="D40" s="29" t="str">
        <f>'[1]lista de pedido f y v'!$B$25</f>
        <v>sandia</v>
      </c>
      <c r="E40" s="23">
        <f>'[1]lista de pedido f y v'!$H$25</f>
        <v>0</v>
      </c>
      <c r="F40" s="42">
        <f t="shared" si="1"/>
        <v>0</v>
      </c>
    </row>
    <row r="41" spans="2:6" s="5" customFormat="1" ht="19.5" customHeight="1" thickBot="1">
      <c r="B41" s="16">
        <f>'[1]lista de pedido f y v'!$G$26</f>
        <v>0</v>
      </c>
      <c r="C41" s="16" t="str">
        <f>'[1]lista de pedido f y v'!$F$26</f>
        <v>50-01-01-0028</v>
      </c>
      <c r="D41" s="29" t="str">
        <f>'[1]lista de pedido f y v'!$B$26</f>
        <v>cebolla roja</v>
      </c>
      <c r="E41" s="23">
        <f>'[1]lista de pedido f y v'!$H$26</f>
        <v>0</v>
      </c>
      <c r="F41" s="42">
        <f t="shared" si="1"/>
        <v>0</v>
      </c>
    </row>
    <row r="42" spans="2:6" s="5" customFormat="1" ht="19.5" customHeight="1" thickBot="1">
      <c r="B42" s="16">
        <f>'[1]lista de pedido f y v'!$G$27</f>
        <v>0</v>
      </c>
      <c r="C42" s="16" t="str">
        <f>'[1]lista de pedido f y v'!$F$27</f>
        <v>30-01-02-0029</v>
      </c>
      <c r="D42" s="29" t="str">
        <f>'[1]lista de pedido f y v'!$B$27</f>
        <v>papa</v>
      </c>
      <c r="E42" s="23">
        <f>'[1]lista de pedido f y v'!$H$27</f>
        <v>0</v>
      </c>
      <c r="F42" s="42">
        <f t="shared" si="1"/>
        <v>0</v>
      </c>
    </row>
    <row r="43" spans="2:6" s="5" customFormat="1" ht="19.5" customHeight="1" thickBot="1">
      <c r="B43" s="16">
        <f>'[1]lista de pedido f y v'!$G$28</f>
        <v>0</v>
      </c>
      <c r="C43" s="16" t="str">
        <f>'[1]lista de pedido f y v'!$F$28</f>
        <v>50-01-05-0030</v>
      </c>
      <c r="D43" s="29" t="str">
        <f>'[1]lista de pedido f y v'!$B$28</f>
        <v>Lechugas</v>
      </c>
      <c r="E43" s="23">
        <f>'[1]lista de pedido f y v'!$H$28</f>
        <v>0</v>
      </c>
      <c r="F43" s="42">
        <f>SUM(E43*B43)</f>
        <v>0</v>
      </c>
    </row>
    <row r="44" spans="2:6" s="5" customFormat="1" ht="19.5" customHeight="1" thickBot="1">
      <c r="B44" s="16">
        <f>'[1]lista de pedido f y v'!$G$29</f>
        <v>0</v>
      </c>
      <c r="C44" s="16" t="str">
        <f>'[1]lista de pedido f y v'!$F$29</f>
        <v>50-01-05-0031</v>
      </c>
      <c r="D44" s="29" t="str">
        <f>'[1]lista de pedido f y v'!$B$29</f>
        <v>cebolla blanca</v>
      </c>
      <c r="E44" s="23">
        <f>'[1]lista de pedido f y v'!$H$29</f>
        <v>0</v>
      </c>
      <c r="F44" s="42">
        <f>SUM(E44*B44)</f>
        <v>0</v>
      </c>
    </row>
    <row r="45" spans="2:6" s="5" customFormat="1" ht="19.5" customHeight="1" thickBot="1">
      <c r="B45" s="16">
        <f>'[1]lista de pedido f y v'!$G$30</f>
        <v>0</v>
      </c>
      <c r="C45" s="16" t="str">
        <f>'[1]lista de pedido f y v'!$F$30</f>
        <v>50-01-05-0032</v>
      </c>
      <c r="D45" s="29" t="str">
        <f>'[1]lista de pedido f y v'!$B$30</f>
        <v>Guanábanas</v>
      </c>
      <c r="E45" s="23">
        <f>'[1]lista de pedido f y v'!$H$30</f>
        <v>0</v>
      </c>
      <c r="F45" s="42">
        <f>SUM(E45*B45)</f>
        <v>0</v>
      </c>
    </row>
    <row r="46" spans="2:6" s="5" customFormat="1" ht="19.5" customHeight="1" thickBot="1">
      <c r="B46" s="16">
        <f>'[1]lista de pedido f y v'!$G$31</f>
        <v>0</v>
      </c>
      <c r="C46" s="16" t="str">
        <f>'[1]lista de pedido f y v'!$F$31</f>
        <v>50-05-01-0031</v>
      </c>
      <c r="D46" s="29" t="s">
        <v>24</v>
      </c>
      <c r="E46" s="23">
        <f>'[1]lista de pedido f y v'!$H$31</f>
        <v>0</v>
      </c>
      <c r="F46" s="42">
        <f>SUM(E46*B46)</f>
        <v>0</v>
      </c>
    </row>
    <row r="47" spans="2:6" s="5" customFormat="1" ht="19.5" customHeight="1">
      <c r="B47" s="16">
        <f>'[1]lista de pedido f y v'!$G$32</f>
        <v>0</v>
      </c>
      <c r="C47" s="16" t="str">
        <f>'[1]lista de pedido f y v'!$F$32</f>
        <v>50-05-01-0032</v>
      </c>
      <c r="D47" s="37" t="str">
        <f>'[1]lista de pedido f y v'!$B$32</f>
        <v>Cacahuatas</v>
      </c>
      <c r="E47" s="23">
        <f>'[1]lista de pedido f y v'!$H$32</f>
        <v>0</v>
      </c>
      <c r="F47" s="42">
        <f>SUM(E47*B47)</f>
        <v>0</v>
      </c>
    </row>
    <row r="48" spans="2:6" s="5" customFormat="1" ht="19.5" customHeight="1" thickBot="1">
      <c r="B48" s="43">
        <f>'[1]lista de pedido f y v'!$G$33</f>
        <v>0</v>
      </c>
      <c r="C48" s="43" t="str">
        <f>'[1]lista de pedido f y v'!$F$33</f>
        <v>40-02-01-0001</v>
      </c>
      <c r="D48" s="44" t="s">
        <v>15</v>
      </c>
      <c r="E48" s="45">
        <f>'[1]lista de pedido f y v'!$H$33</f>
        <v>0</v>
      </c>
      <c r="F48" s="42">
        <f t="shared" si="1"/>
        <v>0</v>
      </c>
    </row>
    <row r="49" spans="2:6" s="5" customFormat="1" ht="19.5" customHeight="1">
      <c r="B49" s="17"/>
      <c r="C49" s="18"/>
      <c r="D49" s="19"/>
      <c r="E49" s="20"/>
      <c r="F49" s="14"/>
    </row>
    <row r="50" spans="2:6" s="5" customFormat="1" ht="19.5" customHeight="1">
      <c r="B50" s="8"/>
      <c r="C50" s="8"/>
      <c r="D50" s="9"/>
      <c r="E50" s="10" t="s">
        <v>14</v>
      </c>
      <c r="F50" s="25">
        <f>SUM(F25:F47)</f>
        <v>0</v>
      </c>
    </row>
    <row r="51" spans="2:6" s="5" customFormat="1" ht="19.5" customHeight="1">
      <c r="B51" s="8"/>
      <c r="C51" s="8"/>
      <c r="D51" s="9"/>
      <c r="E51" s="27" t="s">
        <v>15</v>
      </c>
      <c r="F51" s="25">
        <f>SUM(E48*B48)</f>
        <v>0</v>
      </c>
    </row>
    <row r="52" spans="2:6" s="5" customFormat="1" ht="19.5" customHeight="1">
      <c r="B52" s="8"/>
      <c r="C52" s="8"/>
      <c r="D52" s="9"/>
      <c r="E52" s="10" t="s">
        <v>14</v>
      </c>
      <c r="F52" s="22">
        <f>SUM(F50+F51)</f>
        <v>0</v>
      </c>
    </row>
    <row r="53" spans="2:6" s="5" customFormat="1" ht="19.5" customHeight="1">
      <c r="B53" s="8"/>
      <c r="C53" s="8"/>
      <c r="D53" s="9"/>
      <c r="E53" s="10" t="s">
        <v>16</v>
      </c>
      <c r="F53" s="22"/>
    </row>
    <row r="54" spans="2:6" s="5" customFormat="1" ht="19.5" customHeight="1" thickBot="1">
      <c r="B54" s="8"/>
      <c r="C54" s="8"/>
      <c r="D54" s="9"/>
      <c r="E54" s="10" t="s">
        <v>17</v>
      </c>
      <c r="F54" s="22">
        <f>SUM(F52*F53)</f>
        <v>0</v>
      </c>
    </row>
    <row r="55" spans="2:6" s="5" customFormat="1" ht="19.5" customHeight="1" thickBot="1">
      <c r="B55" s="8"/>
      <c r="C55" s="8"/>
      <c r="D55" s="9"/>
      <c r="E55" s="11" t="s">
        <v>18</v>
      </c>
      <c r="F55" s="26">
        <f>SUM(F52+F54)</f>
        <v>0</v>
      </c>
    </row>
    <row r="56" spans="2:6" s="5" customFormat="1" ht="19.5" customHeight="1">
      <c r="B56" s="35" t="str">
        <f>"Hacer todos los cheques pagaderos a "&amp;D3</f>
        <v>Hacer todos los cheques pagaderos a Hidrorgan de Productora de Ramonal  S.C de R.S de C.V</v>
      </c>
      <c r="C56" s="35"/>
      <c r="D56" s="35"/>
      <c r="F56" s="12"/>
    </row>
    <row r="57" spans="2:6" s="5" customFormat="1" ht="19.5" customHeight="1">
      <c r="B57" s="35" t="s">
        <v>20</v>
      </c>
      <c r="C57" s="35"/>
      <c r="D57" s="35"/>
      <c r="E57" s="35"/>
      <c r="F57" s="35"/>
    </row>
    <row r="58" s="5" customFormat="1" ht="19.5" customHeight="1">
      <c r="B58" s="5" t="s">
        <v>19</v>
      </c>
    </row>
    <row r="59" spans="2:4" ht="12.75">
      <c r="B59" s="31" t="s">
        <v>25</v>
      </c>
      <c r="D59" t="str">
        <f>C48</f>
        <v>40-02-01-0001</v>
      </c>
    </row>
    <row r="60" spans="3:4" ht="12.75">
      <c r="C60" s="2" t="s">
        <v>21</v>
      </c>
      <c r="D60" s="2"/>
    </row>
  </sheetData>
  <sheetProtection/>
  <mergeCells count="4">
    <mergeCell ref="B56:D56"/>
    <mergeCell ref="B57:F57"/>
    <mergeCell ref="C18:D18"/>
    <mergeCell ref="D3:E4"/>
  </mergeCells>
  <printOptions horizontalCentered="1" verticalCentered="1"/>
  <pageMargins left="0" right="0" top="0" bottom="0" header="0" footer="0"/>
  <pageSetup horizontalDpi="300" verticalDpi="300" orientation="portrait" paperSize="12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2014-03-12T15:05:08Z</cp:lastPrinted>
  <dcterms:created xsi:type="dcterms:W3CDTF">2000-07-27T22:17:06Z</dcterms:created>
  <dcterms:modified xsi:type="dcterms:W3CDTF">2014-03-12T18:54:31Z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TC010815259990</vt:lpwstr>
  </property>
</Properties>
</file>